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2D902F9B-DAC8-4D8C-AF01-F70EC790E0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2" r:id="rId1"/>
  </sheets>
  <calcPr calcId="181029"/>
  <extLst>
    <ext uri="GoogleSheetsCustomDataVersion1">
      <go:sheetsCustomData xmlns:go="http://customooxmlschemas.google.com/" r:id="rId5" roundtripDataSignature="AMtx7mj1SluqWUUSvumakFX6/MSlH5kV6A=="/>
    </ext>
  </extLst>
</workbook>
</file>

<file path=xl/calcChain.xml><?xml version="1.0" encoding="utf-8"?>
<calcChain xmlns="http://schemas.openxmlformats.org/spreadsheetml/2006/main">
  <c r="B17" i="2" l="1"/>
  <c r="B18" i="2" s="1"/>
  <c r="O17" i="2"/>
  <c r="O18" i="2" s="1"/>
  <c r="O19" i="2" s="1"/>
  <c r="O20" i="2" s="1"/>
  <c r="K36" i="2"/>
  <c r="J36" i="2"/>
  <c r="I36" i="2"/>
  <c r="C17" i="2" l="1"/>
  <c r="C18" i="2" s="1"/>
  <c r="C19" i="2" s="1"/>
  <c r="A17" i="2"/>
  <c r="A18" i="2" s="1"/>
  <c r="A19" i="2" s="1"/>
  <c r="S18" i="2"/>
  <c r="R18" i="2"/>
  <c r="S17" i="2"/>
  <c r="R17" i="2"/>
  <c r="B19" i="2"/>
  <c r="R19" i="2" l="1"/>
  <c r="S19" i="2"/>
  <c r="B20" i="2"/>
  <c r="S20" i="2" l="1"/>
  <c r="O21" i="2"/>
  <c r="R20" i="2"/>
  <c r="A20" i="2"/>
  <c r="A21" i="2" s="1"/>
  <c r="C20" i="2"/>
  <c r="C21" i="2" s="1"/>
  <c r="S21" i="2" l="1"/>
  <c r="O22" i="2"/>
  <c r="R21" i="2"/>
  <c r="B21" i="2"/>
  <c r="B22" i="2" s="1"/>
  <c r="S22" i="2" l="1"/>
  <c r="O23" i="2"/>
  <c r="B23" i="2" s="1"/>
  <c r="R22" i="2"/>
  <c r="A22" i="2"/>
  <c r="C22" i="2"/>
  <c r="C23" i="2" l="1"/>
  <c r="A23" i="2"/>
  <c r="O24" i="2"/>
  <c r="R23" i="2"/>
  <c r="S23" i="2"/>
  <c r="A24" i="2" l="1"/>
  <c r="C24" i="2"/>
  <c r="S24" i="2"/>
  <c r="O25" i="2"/>
  <c r="R24" i="2"/>
  <c r="B24" i="2"/>
  <c r="B25" i="2" s="1"/>
  <c r="C25" i="2" l="1"/>
  <c r="A25" i="2"/>
  <c r="S25" i="2"/>
  <c r="O26" i="2"/>
  <c r="B26" i="2" s="1"/>
  <c r="R25" i="2"/>
  <c r="A26" i="2" l="1"/>
  <c r="S26" i="2"/>
  <c r="O27" i="2"/>
  <c r="R26" i="2"/>
  <c r="C26" i="2"/>
  <c r="C27" i="2" s="1"/>
  <c r="O28" i="2" l="1"/>
  <c r="C28" i="2" s="1"/>
  <c r="R27" i="2"/>
  <c r="S27" i="2"/>
  <c r="B27" i="2"/>
  <c r="A27" i="2"/>
  <c r="A28" i="2" s="1"/>
  <c r="B28" i="2" l="1"/>
  <c r="S28" i="2"/>
  <c r="O29" i="2"/>
  <c r="C29" i="2" s="1"/>
  <c r="R28" i="2"/>
  <c r="B29" i="2" l="1"/>
  <c r="S29" i="2"/>
  <c r="O30" i="2"/>
  <c r="C30" i="2" s="1"/>
  <c r="R29" i="2"/>
  <c r="A29" i="2"/>
  <c r="A30" i="2" s="1"/>
  <c r="S30" i="2" l="1"/>
  <c r="O31" i="2"/>
  <c r="C31" i="2" s="1"/>
  <c r="R30" i="2"/>
  <c r="B30" i="2"/>
  <c r="B31" i="2" s="1"/>
  <c r="O32" i="2" l="1"/>
  <c r="B32" i="2" s="1"/>
  <c r="R31" i="2"/>
  <c r="S31" i="2"/>
  <c r="A31" i="2"/>
  <c r="A32" i="2" l="1"/>
  <c r="C32" i="2"/>
  <c r="S32" i="2"/>
  <c r="O33" i="2"/>
  <c r="R32" i="2"/>
  <c r="C33" i="2" l="1"/>
  <c r="A33" i="2"/>
  <c r="O34" i="2"/>
  <c r="S33" i="2"/>
  <c r="R33" i="2"/>
  <c r="B33" i="2"/>
  <c r="B34" i="2" l="1"/>
  <c r="C34" i="2"/>
  <c r="R34" i="2"/>
  <c r="K33" i="2"/>
  <c r="K32" i="2" s="1"/>
  <c r="K31" i="2" s="1"/>
  <c r="K30" i="2" s="1"/>
  <c r="K29" i="2" s="1"/>
  <c r="K28" i="2" s="1"/>
  <c r="K27" i="2" s="1"/>
  <c r="K26" i="2" s="1"/>
  <c r="K25" i="2" s="1"/>
  <c r="K24" i="2" s="1"/>
  <c r="K23" i="2" s="1"/>
  <c r="K22" i="2" s="1"/>
  <c r="K21" i="2" s="1"/>
  <c r="K20" i="2" s="1"/>
  <c r="K19" i="2" s="1"/>
  <c r="K18" i="2" s="1"/>
  <c r="K17" i="2" s="1"/>
  <c r="K16" i="2" s="1"/>
  <c r="J33" i="2"/>
  <c r="J32" i="2" s="1"/>
  <c r="J31" i="2" s="1"/>
  <c r="J30" i="2" s="1"/>
  <c r="J29" i="2" s="1"/>
  <c r="J28" i="2" s="1"/>
  <c r="J27" i="2" s="1"/>
  <c r="J26" i="2" s="1"/>
  <c r="J25" i="2" s="1"/>
  <c r="J24" i="2" s="1"/>
  <c r="J23" i="2" s="1"/>
  <c r="J22" i="2" s="1"/>
  <c r="J21" i="2" s="1"/>
  <c r="J20" i="2" s="1"/>
  <c r="J19" i="2" s="1"/>
  <c r="J18" i="2" s="1"/>
  <c r="J17" i="2" s="1"/>
  <c r="J16" i="2" s="1"/>
  <c r="I33" i="2"/>
  <c r="I32" i="2" s="1"/>
  <c r="I31" i="2" s="1"/>
  <c r="I30" i="2" s="1"/>
  <c r="I29" i="2" s="1"/>
  <c r="I28" i="2" s="1"/>
  <c r="I27" i="2" s="1"/>
  <c r="I26" i="2" s="1"/>
  <c r="I25" i="2" s="1"/>
  <c r="I24" i="2" s="1"/>
  <c r="I23" i="2" s="1"/>
  <c r="I22" i="2" s="1"/>
  <c r="I21" i="2" s="1"/>
  <c r="I20" i="2" s="1"/>
  <c r="I19" i="2" s="1"/>
  <c r="I18" i="2" s="1"/>
  <c r="I17" i="2" s="1"/>
  <c r="I16" i="2" s="1"/>
  <c r="S34" i="2"/>
  <c r="A34" i="2"/>
</calcChain>
</file>

<file path=xl/sharedStrings.xml><?xml version="1.0" encoding="utf-8"?>
<sst xmlns="http://schemas.openxmlformats.org/spreadsheetml/2006/main" count="109" uniqueCount="69">
  <si>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</si>
  <si>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</si>
  <si>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</si>
  <si>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</si>
  <si>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</si>
  <si>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</si>
  <si>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</si>
  <si>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</si>
  <si>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</si>
  <si>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</si>
  <si>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</si>
  <si>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</si>
  <si>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</si>
  <si>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</si>
  <si>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</si>
  <si>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</si>
  <si>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</si>
  <si>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</si>
  <si>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</si>
  <si>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</si>
  <si>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</si>
  <si>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</si>
  <si>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</si>
  <si>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</si>
  <si>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</si>
  <si>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</si>
  <si>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</si>
  <si>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Negresti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</si>
  <si>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</si>
  <si>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</si>
  <si>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</si>
  <si>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</si>
  <si>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</si>
  <si>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</si>
  <si>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</si>
  <si>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</si>
  <si>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</si>
  <si>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</si>
  <si>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</si>
  <si>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</si>
  <si>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</si>
  <si>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</si>
  <si>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</si>
  <si>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</si>
  <si>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</si>
  <si>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</si>
  <si>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S</t>
  </si>
  <si>
    <t>Valeni-Podgoria</t>
  </si>
  <si>
    <t>Vranesti Ramificatie</t>
  </si>
  <si>
    <t>Calinesti Primarie</t>
  </si>
  <si>
    <t>Gorganu Ramificatie</t>
  </si>
  <si>
    <t>Topoloveni</t>
  </si>
  <si>
    <t>Tiganesti</t>
  </si>
  <si>
    <t>Botarcani</t>
  </si>
  <si>
    <t>Goranesti1</t>
  </si>
  <si>
    <t>Goranesti2</t>
  </si>
  <si>
    <t>Valea Popii</t>
  </si>
  <si>
    <t>Priboieni Primarie</t>
  </si>
  <si>
    <t>Albotele</t>
  </si>
  <si>
    <t>Beleti</t>
  </si>
  <si>
    <t>Zgripceni Poiana Targului</t>
  </si>
  <si>
    <t>Zgripceni Beleti-Negresti Primarie</t>
  </si>
  <si>
    <t>Negresti Pod Lentea</t>
  </si>
  <si>
    <t>1=6</t>
  </si>
  <si>
    <t>EMITENT,</t>
  </si>
  <si>
    <t>Pitesti Atg. Astra Tours Dob</t>
  </si>
  <si>
    <t>Ciocanesti</t>
  </si>
  <si>
    <t>Stefanesti</t>
  </si>
  <si>
    <t>072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</si>
</sst>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0"/>
      <color theme="1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4" xfId="0" applyFont="1" applyBorder="1" applyAlignment="1">
      <alignment horizontal="left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20" fontId="2" fillId="0" borderId="4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6" fillId="0" borderId="6" xfId="0" applyFont="1" applyBorder="1"/>
    <xf numFmtId="0" fontId="6" fillId="0" borderId="7" xfId="0" applyFont="1" applyBorder="1"/>
    <xf numFmtId="0" fontId="6" fillId="0" borderId="7" xfId="0" applyFont="1" applyBorder="1" applyAlignment="1">
      <alignment horizontal="center"/>
    </xf>
    <xf numFmtId="20" fontId="2" fillId="0" borderId="8" xfId="0" applyNumberFormat="1" applyFont="1" applyBorder="1" applyAlignment="1">
      <alignment horizontal="center"/>
    </xf>
    <xf numFmtId="20" fontId="1" fillId="0" borderId="8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0" xfId="0" applyFont="1" applyBorder="1"/>
    <xf numFmtId="0" fontId="6" fillId="0" borderId="11" xfId="0" applyFont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0" borderId="13" xfId="0" applyFont="1" applyBorder="1"/>
    <xf numFmtId="0" fontId="6" fillId="0" borderId="13" xfId="0" applyFont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7" xfId="0" applyFont="1" applyBorder="1"/>
    <xf numFmtId="0" fontId="6" fillId="0" borderId="17" xfId="0" applyFont="1" applyBorder="1" applyAlignment="1">
      <alignment horizontal="center"/>
    </xf>
    <xf numFmtId="20" fontId="2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20" fontId="1" fillId="0" borderId="25" xfId="0" applyNumberFormat="1" applyFont="1" applyBorder="1" applyAlignment="1">
      <alignment horizontal="center"/>
    </xf>
    <xf numFmtId="20" fontId="1" fillId="0" borderId="26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0" fontId="1" fillId="0" borderId="28" xfId="0" applyFont="1" applyBorder="1"/>
    <xf numFmtId="20" fontId="1" fillId="0" borderId="29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7" fillId="0" borderId="3" xfId="0" applyFont="1" applyBorder="1"/>
    <xf numFmtId="0" fontId="7" fillId="0" borderId="5" xfId="0" applyFont="1" applyBorder="1"/>
    <xf numFmtId="0" fontId="6" fillId="0" borderId="2" xfId="0" applyFont="1" applyBorder="1" applyAlignment="1">
      <alignment horizontal="center"/>
    </xf>
    <xf numFmtId="0" fontId="7" fillId="0" borderId="22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15" xfId="0" applyFont="1" applyBorder="1" applyAlignment="1">
      <alignment horizontal="center"/>
    </xf>
    <xf numFmtId="0" fontId="7" fillId="0" borderId="16" xfId="0" applyFont="1" applyBorder="1"/>
    <xf numFmtId="0" fontId="6" fillId="0" borderId="18" xfId="0" applyFont="1" applyBorder="1" applyAlignment="1">
      <alignment horizontal="center"/>
    </xf>
    <xf numFmtId="0" fontId="7" fillId="0" borderId="19" xfId="0" applyFont="1" applyBorder="1"/>
    <xf numFmtId="0" fontId="7" fillId="0" borderId="2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9"/>
  <sheetViews>
    <sheetView tabSelected="1" workbookViewId="0">
      <selection activeCell="P7" sqref="P7"/>
    </sheetView>
  </sheetViews>
  <sheetFormatPr defaultColWidth="14.42578125" defaultRowHeight="15" customHeight="1" x14ac:dyDescent="0.2"/>
  <cols>
    <col min="1" max="5" width="5.85546875" customWidth="1"/>
    <col min="6" max="6" width="4.7109375" customWidth="1"/>
    <col min="7" max="7" width="6.7109375" customWidth="1"/>
    <col min="8" max="8" width="28.7109375" customWidth="1"/>
    <col min="9" max="13" width="5.71093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4" t="s">
        <v>21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6" t="s">
        <v>24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</row>
    <row r="8" spans="1:28" ht="15.75" customHeight="1" x14ac:dyDescent="0.25">
      <c r="A8" s="9" t="s">
        <v>25</v>
      </c>
      <c r="B8" s="9"/>
      <c r="C8" s="9"/>
      <c r="D8" s="9"/>
      <c r="E8" s="9"/>
      <c r="F8" s="9"/>
      <c r="G8" s="9"/>
      <c r="H8" s="9"/>
      <c r="I8" s="28"/>
      <c r="J8" s="28"/>
      <c r="K8" s="28"/>
      <c r="L8" s="28"/>
      <c r="M8" s="28"/>
      <c r="R8" s="2" t="s">
        <v>26</v>
      </c>
      <c r="T8" s="10">
        <v>43</v>
      </c>
    </row>
    <row r="9" spans="1:28" ht="15.75" customHeight="1" x14ac:dyDescent="0.25">
      <c r="A9" s="67"/>
      <c r="B9" s="65"/>
      <c r="C9" s="65"/>
      <c r="D9" s="65"/>
      <c r="E9" s="65"/>
      <c r="F9" s="65"/>
      <c r="G9" s="65"/>
      <c r="H9" s="65"/>
      <c r="I9" s="29"/>
      <c r="J9" s="29"/>
      <c r="K9" s="11"/>
      <c r="L9" s="11"/>
      <c r="M9" s="11"/>
    </row>
    <row r="10" spans="1:28" ht="16.5" customHeight="1" x14ac:dyDescent="0.25">
      <c r="A10" s="67" t="s">
        <v>27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</row>
    <row r="11" spans="1:28" ht="15.75" customHeight="1" thickBot="1" x14ac:dyDescent="0.3">
      <c r="A11" s="29" t="s">
        <v>28</v>
      </c>
      <c r="B11" s="29"/>
      <c r="C11" s="29"/>
      <c r="D11" s="29"/>
      <c r="E11" s="12" t="s">
        <v>68</v>
      </c>
      <c r="F11" s="29"/>
      <c r="G11" s="29"/>
      <c r="H11" s="29"/>
      <c r="I11" s="29"/>
      <c r="J11" s="29"/>
      <c r="K11" s="29"/>
      <c r="L11" s="29"/>
      <c r="M11" s="29"/>
    </row>
    <row r="12" spans="1:28" ht="12.75" customHeight="1" thickBot="1" x14ac:dyDescent="0.3">
      <c r="A12" s="68" t="s">
        <v>29</v>
      </c>
      <c r="B12" s="69"/>
      <c r="C12" s="69"/>
      <c r="D12" s="69"/>
      <c r="E12" s="69"/>
      <c r="F12" s="48" t="s">
        <v>30</v>
      </c>
      <c r="G12" s="49" t="s">
        <v>31</v>
      </c>
      <c r="H12" s="49" t="s">
        <v>32</v>
      </c>
      <c r="I12" s="70" t="s">
        <v>33</v>
      </c>
      <c r="J12" s="71"/>
      <c r="K12" s="71"/>
      <c r="L12" s="71"/>
      <c r="M12" s="72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2.75" customHeight="1" thickBot="1" x14ac:dyDescent="0.3">
      <c r="A13" s="59" t="s">
        <v>34</v>
      </c>
      <c r="B13" s="60"/>
      <c r="C13" s="60"/>
      <c r="D13" s="60"/>
      <c r="E13" s="61"/>
      <c r="F13" s="31"/>
      <c r="G13" s="32" t="s">
        <v>35</v>
      </c>
      <c r="H13" s="33" t="s">
        <v>36</v>
      </c>
      <c r="I13" s="62" t="s">
        <v>34</v>
      </c>
      <c r="J13" s="60"/>
      <c r="K13" s="60"/>
      <c r="L13" s="60"/>
      <c r="M13" s="63"/>
      <c r="N13" s="13"/>
      <c r="O13" s="13"/>
      <c r="P13" s="13"/>
      <c r="Q13" s="13"/>
      <c r="R13" s="13" t="s">
        <v>37</v>
      </c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2.75" customHeight="1" x14ac:dyDescent="0.25">
      <c r="A14" s="39" t="s">
        <v>38</v>
      </c>
      <c r="B14" s="40" t="s">
        <v>39</v>
      </c>
      <c r="C14" s="40" t="s">
        <v>40</v>
      </c>
      <c r="D14" s="40"/>
      <c r="E14" s="40"/>
      <c r="F14" s="41"/>
      <c r="G14" s="41"/>
      <c r="H14" s="40"/>
      <c r="I14" s="40" t="s">
        <v>38</v>
      </c>
      <c r="J14" s="40" t="s">
        <v>39</v>
      </c>
      <c r="K14" s="40" t="s">
        <v>40</v>
      </c>
      <c r="L14" s="40" t="s">
        <v>41</v>
      </c>
      <c r="M14" s="42" t="s">
        <v>42</v>
      </c>
      <c r="N14" s="13"/>
      <c r="O14" s="13" t="s">
        <v>43</v>
      </c>
      <c r="P14" s="13" t="s">
        <v>6</v>
      </c>
      <c r="Q14" s="13" t="s">
        <v>2</v>
      </c>
      <c r="R14" s="14" t="s">
        <v>44</v>
      </c>
      <c r="S14" s="14" t="s">
        <v>45</v>
      </c>
      <c r="T14" s="13"/>
      <c r="U14" s="13"/>
      <c r="V14" s="13"/>
      <c r="W14" s="13"/>
      <c r="X14" s="13"/>
      <c r="Y14" s="13"/>
      <c r="Z14" s="13"/>
      <c r="AA14" s="13"/>
      <c r="AB14" s="13"/>
    </row>
    <row r="15" spans="1:28" ht="12.75" customHeight="1" thickBot="1" x14ac:dyDescent="0.3">
      <c r="A15" s="43" t="s">
        <v>23</v>
      </c>
      <c r="B15" s="44" t="s">
        <v>23</v>
      </c>
      <c r="C15" s="44" t="s">
        <v>23</v>
      </c>
      <c r="D15" s="44"/>
      <c r="E15" s="44"/>
      <c r="F15" s="45"/>
      <c r="G15" s="45"/>
      <c r="H15" s="46"/>
      <c r="I15" s="44" t="s">
        <v>23</v>
      </c>
      <c r="J15" s="44" t="s">
        <v>23</v>
      </c>
      <c r="K15" s="44" t="s">
        <v>23</v>
      </c>
      <c r="L15" s="44" t="s">
        <v>23</v>
      </c>
      <c r="M15" s="47" t="s">
        <v>23</v>
      </c>
      <c r="N15" s="13"/>
      <c r="O15" s="13"/>
      <c r="P15" s="13"/>
      <c r="Q15" s="13"/>
      <c r="R15" s="14" t="s">
        <v>23</v>
      </c>
      <c r="S15" s="14" t="s">
        <v>20</v>
      </c>
      <c r="T15" s="13"/>
      <c r="U15" s="13"/>
      <c r="V15" s="13"/>
      <c r="W15" s="13"/>
      <c r="X15" s="13"/>
      <c r="Y15" s="13"/>
      <c r="Z15" s="13"/>
      <c r="AA15" s="13"/>
      <c r="AB15" s="13"/>
    </row>
    <row r="16" spans="1:28" ht="13.5" customHeight="1" x14ac:dyDescent="0.2">
      <c r="A16" s="50">
        <v>0.3125</v>
      </c>
      <c r="B16" s="34">
        <v>0.66666666666666663</v>
      </c>
      <c r="C16" s="34">
        <v>0.68055555555555558</v>
      </c>
      <c r="D16" s="35"/>
      <c r="E16" s="35"/>
      <c r="F16" s="36"/>
      <c r="G16" s="37">
        <v>0</v>
      </c>
      <c r="H16" s="38" t="s">
        <v>65</v>
      </c>
      <c r="I16" s="35">
        <f t="shared" ref="I16:K26" si="0">I17+TIME(0,0,(3600*($O17-$O16)/(INDEX($T$5:$AB$6,MATCH(I$15,$S$5:$S$6,0),MATCH(CONCATENATE($P17,$Q17),$T$4:$AB$4,0)))+$T$8))</f>
        <v>0.28903935185185187</v>
      </c>
      <c r="J16" s="35">
        <f t="shared" si="0"/>
        <v>0.64320601851851833</v>
      </c>
      <c r="K16" s="35">
        <f t="shared" si="0"/>
        <v>0.6640393518518517</v>
      </c>
      <c r="L16" s="35"/>
      <c r="M16" s="51"/>
      <c r="O16" s="5">
        <v>0</v>
      </c>
      <c r="P16" s="15"/>
      <c r="Q16" s="15"/>
      <c r="R16" s="16"/>
    </row>
    <row r="17" spans="1:23" ht="13.5" customHeight="1" x14ac:dyDescent="0.25">
      <c r="A17" s="52">
        <f t="shared" ref="A17:C17" si="1">A16+TIME(0,0,(3600*($O17-$O16)/(INDEX($T$5:$AB$6,MATCH(A$15,$S$5:$S$6,0),MATCH(CONCATENATE($P17,$Q17),$T$4:$AB$4,0)))+$T$8))</f>
        <v>0.31740740740740742</v>
      </c>
      <c r="B17" s="17">
        <f t="shared" si="1"/>
        <v>0.67157407407407399</v>
      </c>
      <c r="C17" s="17">
        <f t="shared" si="1"/>
        <v>0.68546296296296294</v>
      </c>
      <c r="D17" s="17"/>
      <c r="E17" s="17"/>
      <c r="F17" s="18">
        <v>5.3</v>
      </c>
      <c r="G17" s="23">
        <v>1</v>
      </c>
      <c r="H17" s="30" t="s">
        <v>67</v>
      </c>
      <c r="I17" s="17">
        <f t="shared" si="0"/>
        <v>0.28413194444444445</v>
      </c>
      <c r="J17" s="17">
        <f t="shared" si="0"/>
        <v>0.63829861111111097</v>
      </c>
      <c r="K17" s="17">
        <f t="shared" si="0"/>
        <v>0.65913194444444434</v>
      </c>
      <c r="L17" s="17"/>
      <c r="M17" s="53"/>
      <c r="O17" s="5">
        <f t="shared" ref="O17:O34" si="2">O16+F17</f>
        <v>5.3</v>
      </c>
      <c r="P17" s="8">
        <v>1</v>
      </c>
      <c r="Q17" s="20" t="s">
        <v>46</v>
      </c>
      <c r="R17" s="21">
        <f t="shared" ref="R17:S17" si="3">TIME(0,0,(3600*($O17-$O16)/(INDEX($T$5:$AB$6,MATCH(R$15,$S$5:$S$6,0),MATCH((CONCATENATE($P17,$Q17)),$T$4:$AB$4,0)))))</f>
        <v>4.409722222222222E-3</v>
      </c>
      <c r="S17" s="21">
        <f t="shared" si="3"/>
        <v>5.5208333333333333E-3</v>
      </c>
      <c r="T17" s="1"/>
      <c r="U17" s="22"/>
      <c r="V17" s="1"/>
      <c r="W17" s="1"/>
    </row>
    <row r="18" spans="1:23" ht="13.5" customHeight="1" x14ac:dyDescent="0.25">
      <c r="A18" s="52">
        <f t="shared" ref="A18:C18" si="4">A17+TIME(0,0,(3600*($O18-$O17)/(INDEX($T$5:$AB$6,MATCH(A$15,$S$5:$S$6,0),MATCH(CONCATENATE($P18,$Q18),$T$4:$AB$4,0)))+$T$8))</f>
        <v>0.32090277777777776</v>
      </c>
      <c r="B18" s="17">
        <f t="shared" si="4"/>
        <v>0.67506944444444439</v>
      </c>
      <c r="C18" s="17">
        <f t="shared" si="4"/>
        <v>0.68895833333333334</v>
      </c>
      <c r="D18" s="17"/>
      <c r="E18" s="17"/>
      <c r="F18" s="18">
        <v>3.6</v>
      </c>
      <c r="G18" s="23">
        <v>2</v>
      </c>
      <c r="H18" s="30" t="s">
        <v>66</v>
      </c>
      <c r="I18" s="17">
        <f t="shared" si="0"/>
        <v>0.28063657407407411</v>
      </c>
      <c r="J18" s="17">
        <f t="shared" si="0"/>
        <v>0.63480324074074057</v>
      </c>
      <c r="K18" s="17">
        <f t="shared" si="0"/>
        <v>0.65563657407407394</v>
      </c>
      <c r="L18" s="17"/>
      <c r="M18" s="53"/>
      <c r="O18" s="5">
        <f t="shared" si="2"/>
        <v>8.9</v>
      </c>
      <c r="P18" s="8">
        <v>1</v>
      </c>
      <c r="Q18" s="20" t="s">
        <v>46</v>
      </c>
      <c r="R18" s="21">
        <f t="shared" ref="R18:S18" si="5">TIME(0,0,(3600*($O18-$O17)/(INDEX($T$5:$AB$6,MATCH(R$15,$S$5:$S$6,0),MATCH((CONCATENATE($P18,$Q18)),$T$4:$AB$4,0)))))</f>
        <v>2.9976851851851848E-3</v>
      </c>
      <c r="S18" s="21">
        <f t="shared" si="5"/>
        <v>3.7500000000000003E-3</v>
      </c>
      <c r="T18" s="1"/>
      <c r="U18" s="22"/>
      <c r="V18" s="1"/>
      <c r="W18" s="1"/>
    </row>
    <row r="19" spans="1:23" ht="13.5" customHeight="1" x14ac:dyDescent="0.25">
      <c r="A19" s="52">
        <f t="shared" ref="A19:C27" si="6">A18+TIME(0,0,(3600*($O19-$O18)/(INDEX($T$5:$AB$6,MATCH(A$15,$S$5:$S$6,0),MATCH(CONCATENATE($P19,$Q19),$T$4:$AB$4,0)))+$T$8))</f>
        <v>0.32306712962962963</v>
      </c>
      <c r="B19" s="17">
        <f t="shared" si="6"/>
        <v>0.67723379629629621</v>
      </c>
      <c r="C19" s="17">
        <f t="shared" si="6"/>
        <v>0.69112268518518516</v>
      </c>
      <c r="D19" s="17"/>
      <c r="E19" s="17"/>
      <c r="F19" s="18">
        <v>2</v>
      </c>
      <c r="G19" s="23">
        <v>3</v>
      </c>
      <c r="H19" s="19" t="s">
        <v>47</v>
      </c>
      <c r="I19" s="17">
        <f t="shared" si="0"/>
        <v>0.27847222222222223</v>
      </c>
      <c r="J19" s="17">
        <f t="shared" si="0"/>
        <v>0.63263888888888875</v>
      </c>
      <c r="K19" s="17">
        <f t="shared" si="0"/>
        <v>0.65347222222222212</v>
      </c>
      <c r="L19" s="17"/>
      <c r="M19" s="53"/>
      <c r="O19" s="5">
        <f t="shared" si="2"/>
        <v>10.9</v>
      </c>
      <c r="P19" s="8">
        <v>1</v>
      </c>
      <c r="Q19" s="20" t="s">
        <v>46</v>
      </c>
      <c r="R19" s="21">
        <f t="shared" ref="R19:S27" si="7">TIME(0,0,(3600*($O19-$O18)/(INDEX($T$5:$AB$6,MATCH(R$15,$S$5:$S$6,0),MATCH((CONCATENATE($P19,$Q19)),$T$4:$AB$4,0)))))</f>
        <v>1.6666666666666668E-3</v>
      </c>
      <c r="S19" s="21">
        <f t="shared" si="7"/>
        <v>2.0833333333333333E-3</v>
      </c>
      <c r="T19" s="1"/>
      <c r="U19" s="22"/>
      <c r="V19" s="1"/>
      <c r="W19" s="1"/>
    </row>
    <row r="20" spans="1:23" ht="13.5" customHeight="1" x14ac:dyDescent="0.25">
      <c r="A20" s="52">
        <f t="shared" si="6"/>
        <v>0.32439814814814816</v>
      </c>
      <c r="B20" s="17">
        <f t="shared" si="6"/>
        <v>0.67856481481481468</v>
      </c>
      <c r="C20" s="17">
        <f t="shared" si="6"/>
        <v>0.69245370370370363</v>
      </c>
      <c r="D20" s="17"/>
      <c r="E20" s="17"/>
      <c r="F20" s="23">
        <v>1</v>
      </c>
      <c r="G20" s="23">
        <v>4</v>
      </c>
      <c r="H20" s="24" t="s">
        <v>48</v>
      </c>
      <c r="I20" s="17">
        <f t="shared" si="0"/>
        <v>0.27714120370370371</v>
      </c>
      <c r="J20" s="17">
        <f t="shared" si="0"/>
        <v>0.63130787037037028</v>
      </c>
      <c r="K20" s="17">
        <f t="shared" si="0"/>
        <v>0.65214120370370365</v>
      </c>
      <c r="L20" s="17"/>
      <c r="M20" s="53"/>
      <c r="O20" s="5">
        <f t="shared" si="2"/>
        <v>11.9</v>
      </c>
      <c r="P20" s="8">
        <v>1</v>
      </c>
      <c r="Q20" s="20" t="s">
        <v>46</v>
      </c>
      <c r="R20" s="21">
        <f t="shared" si="7"/>
        <v>8.3333333333333339E-4</v>
      </c>
      <c r="S20" s="21">
        <f t="shared" si="7"/>
        <v>1.0416666666666667E-3</v>
      </c>
      <c r="T20" s="1"/>
      <c r="U20" s="22"/>
      <c r="V20" s="1"/>
      <c r="W20" s="1"/>
    </row>
    <row r="21" spans="1:23" ht="13.5" customHeight="1" x14ac:dyDescent="0.25">
      <c r="A21" s="52">
        <f t="shared" si="6"/>
        <v>0.32672453703703702</v>
      </c>
      <c r="B21" s="17">
        <f t="shared" si="6"/>
        <v>0.6808912037037036</v>
      </c>
      <c r="C21" s="17">
        <f t="shared" si="6"/>
        <v>0.69478009259259255</v>
      </c>
      <c r="D21" s="17"/>
      <c r="E21" s="17"/>
      <c r="F21" s="23">
        <v>2.2000000000000002</v>
      </c>
      <c r="G21" s="23">
        <v>5</v>
      </c>
      <c r="H21" s="24" t="s">
        <v>49</v>
      </c>
      <c r="I21" s="17">
        <f t="shared" si="0"/>
        <v>0.27481481481481485</v>
      </c>
      <c r="J21" s="17">
        <f t="shared" si="0"/>
        <v>0.62898148148148136</v>
      </c>
      <c r="K21" s="17">
        <f t="shared" si="0"/>
        <v>0.64981481481481473</v>
      </c>
      <c r="L21" s="17"/>
      <c r="M21" s="53"/>
      <c r="O21" s="5">
        <f t="shared" si="2"/>
        <v>14.100000000000001</v>
      </c>
      <c r="P21" s="8">
        <v>1</v>
      </c>
      <c r="Q21" s="20" t="s">
        <v>46</v>
      </c>
      <c r="R21" s="21">
        <f t="shared" si="7"/>
        <v>1.8287037037037037E-3</v>
      </c>
      <c r="S21" s="21">
        <f t="shared" si="7"/>
        <v>2.2916666666666667E-3</v>
      </c>
      <c r="T21" s="1"/>
      <c r="U21" s="22"/>
      <c r="V21" s="1"/>
      <c r="W21" s="1"/>
    </row>
    <row r="22" spans="1:23" ht="13.5" customHeight="1" x14ac:dyDescent="0.25">
      <c r="A22" s="52">
        <f t="shared" si="6"/>
        <v>0.32871527777777776</v>
      </c>
      <c r="B22" s="17">
        <f t="shared" si="6"/>
        <v>0.68288194444444439</v>
      </c>
      <c r="C22" s="17">
        <f t="shared" si="6"/>
        <v>0.69677083333333334</v>
      </c>
      <c r="D22" s="17"/>
      <c r="E22" s="17"/>
      <c r="F22" s="23">
        <v>1.8</v>
      </c>
      <c r="G22" s="23">
        <v>6</v>
      </c>
      <c r="H22" s="24" t="s">
        <v>50</v>
      </c>
      <c r="I22" s="17">
        <f t="shared" si="0"/>
        <v>0.27282407407407411</v>
      </c>
      <c r="J22" s="17">
        <f t="shared" si="0"/>
        <v>0.62699074074074057</v>
      </c>
      <c r="K22" s="17">
        <f t="shared" si="0"/>
        <v>0.64782407407407394</v>
      </c>
      <c r="L22" s="17"/>
      <c r="M22" s="53"/>
      <c r="O22" s="5">
        <f t="shared" si="2"/>
        <v>15.900000000000002</v>
      </c>
      <c r="P22" s="8">
        <v>1</v>
      </c>
      <c r="Q22" s="20" t="s">
        <v>46</v>
      </c>
      <c r="R22" s="21">
        <f t="shared" si="7"/>
        <v>1.4930555555555556E-3</v>
      </c>
      <c r="S22" s="21">
        <f t="shared" si="7"/>
        <v>1.8750000000000001E-3</v>
      </c>
      <c r="T22" s="1"/>
      <c r="U22" s="22"/>
      <c r="V22" s="1"/>
      <c r="W22" s="1"/>
    </row>
    <row r="23" spans="1:23" ht="13.5" customHeight="1" x14ac:dyDescent="0.25">
      <c r="A23" s="52">
        <f t="shared" si="6"/>
        <v>0.33203703703703702</v>
      </c>
      <c r="B23" s="17">
        <f t="shared" si="6"/>
        <v>0.68620370370370365</v>
      </c>
      <c r="C23" s="17">
        <f t="shared" si="6"/>
        <v>0.7000925925925926</v>
      </c>
      <c r="D23" s="17"/>
      <c r="E23" s="17"/>
      <c r="F23" s="23">
        <v>3.4</v>
      </c>
      <c r="G23" s="23">
        <v>7</v>
      </c>
      <c r="H23" s="24" t="s">
        <v>51</v>
      </c>
      <c r="I23" s="17">
        <f t="shared" si="0"/>
        <v>0.26950231481481485</v>
      </c>
      <c r="J23" s="17">
        <f t="shared" si="0"/>
        <v>0.62366898148148131</v>
      </c>
      <c r="K23" s="17">
        <f t="shared" si="0"/>
        <v>0.64450231481481468</v>
      </c>
      <c r="L23" s="17"/>
      <c r="M23" s="53"/>
      <c r="O23" s="5">
        <f t="shared" si="2"/>
        <v>19.3</v>
      </c>
      <c r="P23" s="8">
        <v>1</v>
      </c>
      <c r="Q23" s="20" t="s">
        <v>46</v>
      </c>
      <c r="R23" s="21">
        <f t="shared" si="7"/>
        <v>2.8240740740740739E-3</v>
      </c>
      <c r="S23" s="21">
        <f t="shared" si="7"/>
        <v>3.5416666666666665E-3</v>
      </c>
      <c r="T23" s="1"/>
      <c r="U23" s="22"/>
      <c r="V23" s="1"/>
      <c r="W23" s="1"/>
    </row>
    <row r="24" spans="1:23" ht="13.5" customHeight="1" x14ac:dyDescent="0.25">
      <c r="A24" s="52">
        <f t="shared" si="6"/>
        <v>0.3342013888888889</v>
      </c>
      <c r="B24" s="17">
        <f t="shared" si="6"/>
        <v>0.68836805555555547</v>
      </c>
      <c r="C24" s="17">
        <f t="shared" si="6"/>
        <v>0.70225694444444442</v>
      </c>
      <c r="D24" s="17"/>
      <c r="E24" s="17"/>
      <c r="F24" s="18">
        <v>2</v>
      </c>
      <c r="G24" s="23">
        <v>8</v>
      </c>
      <c r="H24" s="24" t="s">
        <v>52</v>
      </c>
      <c r="I24" s="17">
        <f t="shared" si="0"/>
        <v>0.26733796296296297</v>
      </c>
      <c r="J24" s="17">
        <f t="shared" si="0"/>
        <v>0.62150462962962949</v>
      </c>
      <c r="K24" s="17">
        <f t="shared" si="0"/>
        <v>0.64233796296296286</v>
      </c>
      <c r="L24" s="17"/>
      <c r="M24" s="53"/>
      <c r="O24" s="5">
        <f t="shared" si="2"/>
        <v>21.3</v>
      </c>
      <c r="P24" s="8">
        <v>1</v>
      </c>
      <c r="Q24" s="20" t="s">
        <v>46</v>
      </c>
      <c r="R24" s="21">
        <f t="shared" si="7"/>
        <v>1.6666666666666668E-3</v>
      </c>
      <c r="S24" s="21">
        <f t="shared" si="7"/>
        <v>2.0833333333333333E-3</v>
      </c>
      <c r="T24" s="1"/>
      <c r="U24" s="22"/>
      <c r="V24" s="1"/>
      <c r="W24" s="1"/>
    </row>
    <row r="25" spans="1:23" ht="13.5" customHeight="1" x14ac:dyDescent="0.25">
      <c r="A25" s="52">
        <f t="shared" si="6"/>
        <v>0.33619212962962963</v>
      </c>
      <c r="B25" s="17">
        <f t="shared" si="6"/>
        <v>0.69035879629629626</v>
      </c>
      <c r="C25" s="17">
        <f t="shared" si="6"/>
        <v>0.70424768518518521</v>
      </c>
      <c r="D25" s="17"/>
      <c r="E25" s="17"/>
      <c r="F25" s="23">
        <v>1.8</v>
      </c>
      <c r="G25" s="23">
        <v>9</v>
      </c>
      <c r="H25" s="24" t="s">
        <v>53</v>
      </c>
      <c r="I25" s="17">
        <f t="shared" si="0"/>
        <v>0.26534722222222223</v>
      </c>
      <c r="J25" s="17">
        <f t="shared" si="0"/>
        <v>0.6195138888888887</v>
      </c>
      <c r="K25" s="17">
        <f t="shared" si="0"/>
        <v>0.64034722222222207</v>
      </c>
      <c r="L25" s="17"/>
      <c r="M25" s="53"/>
      <c r="O25" s="5">
        <f t="shared" si="2"/>
        <v>23.1</v>
      </c>
      <c r="P25" s="8">
        <v>1</v>
      </c>
      <c r="Q25" s="20" t="s">
        <v>46</v>
      </c>
      <c r="R25" s="21">
        <f t="shared" si="7"/>
        <v>1.4930555555555556E-3</v>
      </c>
      <c r="S25" s="21">
        <f t="shared" si="7"/>
        <v>1.8750000000000001E-3</v>
      </c>
      <c r="T25" s="1"/>
      <c r="U25" s="22"/>
      <c r="V25" s="1"/>
      <c r="W25" s="1"/>
    </row>
    <row r="26" spans="1:23" ht="13.5" customHeight="1" x14ac:dyDescent="0.25">
      <c r="A26" s="52">
        <f t="shared" si="6"/>
        <v>0.33726851851851852</v>
      </c>
      <c r="B26" s="17">
        <f t="shared" si="6"/>
        <v>0.6914351851851851</v>
      </c>
      <c r="C26" s="17">
        <f t="shared" si="6"/>
        <v>0.70532407407407405</v>
      </c>
      <c r="D26" s="17"/>
      <c r="E26" s="17"/>
      <c r="F26" s="23">
        <v>0.7</v>
      </c>
      <c r="G26" s="23">
        <v>10</v>
      </c>
      <c r="H26" s="24" t="s">
        <v>54</v>
      </c>
      <c r="I26" s="17">
        <f t="shared" si="0"/>
        <v>0.26427083333333334</v>
      </c>
      <c r="J26" s="17">
        <f t="shared" si="0"/>
        <v>0.61843749999999986</v>
      </c>
      <c r="K26" s="17">
        <f t="shared" si="0"/>
        <v>0.63927083333333323</v>
      </c>
      <c r="L26" s="17"/>
      <c r="M26" s="53"/>
      <c r="O26" s="5">
        <f t="shared" si="2"/>
        <v>23.8</v>
      </c>
      <c r="P26" s="8">
        <v>1</v>
      </c>
      <c r="Q26" s="20" t="s">
        <v>46</v>
      </c>
      <c r="R26" s="21">
        <f t="shared" si="7"/>
        <v>5.7870370370370378E-4</v>
      </c>
      <c r="S26" s="21">
        <f t="shared" si="7"/>
        <v>7.291666666666667E-4</v>
      </c>
      <c r="T26" s="1"/>
      <c r="U26" s="22"/>
      <c r="V26" s="1"/>
      <c r="W26" s="1"/>
    </row>
    <row r="27" spans="1:23" ht="13.5" customHeight="1" x14ac:dyDescent="0.25">
      <c r="A27" s="52">
        <f t="shared" si="6"/>
        <v>0.33850694444444446</v>
      </c>
      <c r="B27" s="17">
        <f t="shared" si="6"/>
        <v>0.69267361111111103</v>
      </c>
      <c r="C27" s="17">
        <f t="shared" si="6"/>
        <v>0.70656249999999998</v>
      </c>
      <c r="D27" s="17"/>
      <c r="E27" s="17"/>
      <c r="F27" s="23">
        <v>0.9</v>
      </c>
      <c r="G27" s="23">
        <v>11</v>
      </c>
      <c r="H27" s="24" t="s">
        <v>55</v>
      </c>
      <c r="I27" s="17">
        <f t="shared" ref="I27:K33" si="8">I28+TIME(0,0,(3600*($O28-$O27)/(INDEX($T$5:$AB$6,MATCH(I$15,$S$5:$S$6,0),MATCH(CONCATENATE($P28,$Q28),$T$4:$AB$4,0)))+$T$8))</f>
        <v>0.26303240740740741</v>
      </c>
      <c r="J27" s="17">
        <f t="shared" si="8"/>
        <v>0.61719907407407393</v>
      </c>
      <c r="K27" s="17">
        <f t="shared" si="8"/>
        <v>0.6380324074074073</v>
      </c>
      <c r="L27" s="17"/>
      <c r="M27" s="53"/>
      <c r="O27" s="5">
        <f t="shared" si="2"/>
        <v>24.7</v>
      </c>
      <c r="P27" s="8">
        <v>1</v>
      </c>
      <c r="Q27" s="20" t="s">
        <v>46</v>
      </c>
      <c r="R27" s="21">
        <f t="shared" si="7"/>
        <v>7.407407407407407E-4</v>
      </c>
      <c r="S27" s="21">
        <f t="shared" si="7"/>
        <v>9.3750000000000007E-4</v>
      </c>
      <c r="T27" s="1"/>
      <c r="U27" s="22"/>
      <c r="V27" s="1"/>
      <c r="W27" s="1"/>
    </row>
    <row r="28" spans="1:23" ht="13.5" customHeight="1" x14ac:dyDescent="0.25">
      <c r="A28" s="52">
        <f t="shared" ref="A28:C34" si="9">A27+TIME(0,0,(3600*($O28-$O27)/(INDEX($T$5:$AB$6,MATCH(A$15,$S$5:$S$6,0),MATCH(CONCATENATE($P28,$Q28),$T$4:$AB$4,0)))+$T$8))</f>
        <v>0.33966435185185184</v>
      </c>
      <c r="B28" s="17">
        <f t="shared" si="9"/>
        <v>0.69383101851851847</v>
      </c>
      <c r="C28" s="17">
        <f t="shared" si="9"/>
        <v>0.70771990740740742</v>
      </c>
      <c r="D28" s="17"/>
      <c r="E28" s="17"/>
      <c r="F28" s="23">
        <v>0.8</v>
      </c>
      <c r="G28" s="23">
        <v>12</v>
      </c>
      <c r="H28" s="24" t="s">
        <v>56</v>
      </c>
      <c r="I28" s="17">
        <f t="shared" si="8"/>
        <v>0.26187500000000002</v>
      </c>
      <c r="J28" s="17">
        <f t="shared" si="8"/>
        <v>0.61604166666666649</v>
      </c>
      <c r="K28" s="17">
        <f t="shared" si="8"/>
        <v>0.63687499999999986</v>
      </c>
      <c r="L28" s="17"/>
      <c r="M28" s="53"/>
      <c r="O28" s="5">
        <f t="shared" si="2"/>
        <v>25.5</v>
      </c>
      <c r="P28" s="8">
        <v>1</v>
      </c>
      <c r="Q28" s="20" t="s">
        <v>46</v>
      </c>
      <c r="R28" s="21">
        <f t="shared" ref="R28:S34" si="10">TIME(0,0,(3600*($O28-$O27)/(INDEX($T$5:$AB$6,MATCH(R$15,$S$5:$S$6,0),MATCH((CONCATENATE($P28,$Q28)),$T$4:$AB$4,0)))))</f>
        <v>6.5972222222222213E-4</v>
      </c>
      <c r="S28" s="21">
        <f t="shared" si="10"/>
        <v>8.3333333333333339E-4</v>
      </c>
      <c r="T28" s="1"/>
      <c r="U28" s="22"/>
      <c r="V28" s="1"/>
      <c r="W28" s="1"/>
    </row>
    <row r="29" spans="1:23" ht="13.5" customHeight="1" x14ac:dyDescent="0.25">
      <c r="A29" s="52">
        <f t="shared" si="9"/>
        <v>0.3412384259259259</v>
      </c>
      <c r="B29" s="17">
        <f t="shared" si="9"/>
        <v>0.69540509259259253</v>
      </c>
      <c r="C29" s="17">
        <f t="shared" si="9"/>
        <v>0.70929398148148148</v>
      </c>
      <c r="D29" s="17"/>
      <c r="E29" s="17"/>
      <c r="F29" s="23">
        <v>1.3</v>
      </c>
      <c r="G29" s="23">
        <v>13</v>
      </c>
      <c r="H29" s="24" t="s">
        <v>57</v>
      </c>
      <c r="I29" s="17">
        <f t="shared" si="8"/>
        <v>0.26030092592592596</v>
      </c>
      <c r="J29" s="17">
        <f t="shared" si="8"/>
        <v>0.61446759259259243</v>
      </c>
      <c r="K29" s="17">
        <f t="shared" si="8"/>
        <v>0.6353009259259258</v>
      </c>
      <c r="L29" s="17"/>
      <c r="M29" s="53"/>
      <c r="O29" s="5">
        <f t="shared" si="2"/>
        <v>26.8</v>
      </c>
      <c r="P29" s="8">
        <v>1</v>
      </c>
      <c r="Q29" s="20" t="s">
        <v>46</v>
      </c>
      <c r="R29" s="21">
        <f t="shared" si="10"/>
        <v>1.0763888888888889E-3</v>
      </c>
      <c r="S29" s="21">
        <f t="shared" si="10"/>
        <v>1.3541666666666667E-3</v>
      </c>
      <c r="T29" s="1"/>
      <c r="U29" s="22"/>
      <c r="V29" s="1"/>
      <c r="W29" s="1"/>
    </row>
    <row r="30" spans="1:23" ht="13.5" customHeight="1" x14ac:dyDescent="0.25">
      <c r="A30" s="52">
        <f t="shared" si="9"/>
        <v>0.34390046296296295</v>
      </c>
      <c r="B30" s="17">
        <f t="shared" si="9"/>
        <v>0.69806712962962958</v>
      </c>
      <c r="C30" s="17">
        <f t="shared" si="9"/>
        <v>0.71195601851851853</v>
      </c>
      <c r="D30" s="17"/>
      <c r="E30" s="17"/>
      <c r="F30" s="23">
        <v>2.6</v>
      </c>
      <c r="G30" s="23">
        <v>14</v>
      </c>
      <c r="H30" s="24" t="s">
        <v>58</v>
      </c>
      <c r="I30" s="17">
        <f t="shared" si="8"/>
        <v>0.25763888888888892</v>
      </c>
      <c r="J30" s="17">
        <f t="shared" si="8"/>
        <v>0.61180555555555538</v>
      </c>
      <c r="K30" s="17">
        <f t="shared" si="8"/>
        <v>0.63263888888888875</v>
      </c>
      <c r="L30" s="17"/>
      <c r="M30" s="53"/>
      <c r="O30" s="5">
        <f t="shared" si="2"/>
        <v>29.400000000000002</v>
      </c>
      <c r="P30" s="8">
        <v>1</v>
      </c>
      <c r="Q30" s="20" t="s">
        <v>46</v>
      </c>
      <c r="R30" s="21">
        <f t="shared" si="10"/>
        <v>2.1643518518518518E-3</v>
      </c>
      <c r="S30" s="21">
        <f t="shared" si="10"/>
        <v>2.7083333333333334E-3</v>
      </c>
      <c r="T30" s="1"/>
      <c r="U30" s="22"/>
      <c r="V30" s="1"/>
      <c r="W30" s="1"/>
    </row>
    <row r="31" spans="1:23" ht="13.5" customHeight="1" x14ac:dyDescent="0.25">
      <c r="A31" s="52">
        <f t="shared" si="9"/>
        <v>0.34523148148148147</v>
      </c>
      <c r="B31" s="17">
        <f t="shared" si="9"/>
        <v>0.69939814814814805</v>
      </c>
      <c r="C31" s="17">
        <f t="shared" si="9"/>
        <v>0.713287037037037</v>
      </c>
      <c r="D31" s="17"/>
      <c r="E31" s="17"/>
      <c r="F31" s="23">
        <v>1</v>
      </c>
      <c r="G31" s="23">
        <v>15</v>
      </c>
      <c r="H31" s="24" t="s">
        <v>59</v>
      </c>
      <c r="I31" s="17">
        <f t="shared" si="8"/>
        <v>0.25630787037037039</v>
      </c>
      <c r="J31" s="17">
        <f t="shared" si="8"/>
        <v>0.61047453703703691</v>
      </c>
      <c r="K31" s="17">
        <f t="shared" si="8"/>
        <v>0.63130787037037028</v>
      </c>
      <c r="L31" s="17"/>
      <c r="M31" s="53"/>
      <c r="O31" s="5">
        <f t="shared" si="2"/>
        <v>30.400000000000002</v>
      </c>
      <c r="P31" s="8">
        <v>1</v>
      </c>
      <c r="Q31" s="20" t="s">
        <v>46</v>
      </c>
      <c r="R31" s="21">
        <f t="shared" si="10"/>
        <v>8.3333333333333339E-4</v>
      </c>
      <c r="S31" s="21">
        <f t="shared" si="10"/>
        <v>1.0416666666666667E-3</v>
      </c>
      <c r="T31" s="1"/>
      <c r="U31" s="22"/>
      <c r="V31" s="1"/>
      <c r="W31" s="1"/>
    </row>
    <row r="32" spans="1:23" ht="13.5" customHeight="1" x14ac:dyDescent="0.25">
      <c r="A32" s="52">
        <f t="shared" si="9"/>
        <v>0.34888888888888886</v>
      </c>
      <c r="B32" s="17">
        <f t="shared" si="9"/>
        <v>0.70305555555555543</v>
      </c>
      <c r="C32" s="17">
        <f t="shared" si="9"/>
        <v>0.71694444444444438</v>
      </c>
      <c r="D32" s="17"/>
      <c r="E32" s="17"/>
      <c r="F32" s="23">
        <v>3.8</v>
      </c>
      <c r="G32" s="23">
        <v>16</v>
      </c>
      <c r="H32" s="24" t="s">
        <v>60</v>
      </c>
      <c r="I32" s="17">
        <f t="shared" si="8"/>
        <v>0.25265046296296301</v>
      </c>
      <c r="J32" s="17">
        <f t="shared" si="8"/>
        <v>0.60681712962962953</v>
      </c>
      <c r="K32" s="17">
        <f t="shared" si="8"/>
        <v>0.6276504629629629</v>
      </c>
      <c r="L32" s="17"/>
      <c r="M32" s="53"/>
      <c r="O32" s="5">
        <f t="shared" si="2"/>
        <v>34.200000000000003</v>
      </c>
      <c r="P32" s="8">
        <v>1</v>
      </c>
      <c r="Q32" s="20" t="s">
        <v>46</v>
      </c>
      <c r="R32" s="21">
        <f t="shared" si="10"/>
        <v>3.1597222222222222E-3</v>
      </c>
      <c r="S32" s="21">
        <f t="shared" si="10"/>
        <v>3.9583333333333337E-3</v>
      </c>
      <c r="T32" s="1"/>
      <c r="U32" s="22"/>
      <c r="V32" s="1"/>
      <c r="W32" s="1"/>
    </row>
    <row r="33" spans="1:23" ht="13.5" customHeight="1" x14ac:dyDescent="0.25">
      <c r="A33" s="52">
        <f t="shared" si="9"/>
        <v>0.34988425925925926</v>
      </c>
      <c r="B33" s="17">
        <f t="shared" si="9"/>
        <v>0.70405092592592577</v>
      </c>
      <c r="C33" s="17">
        <f t="shared" si="9"/>
        <v>0.71793981481481473</v>
      </c>
      <c r="D33" s="17"/>
      <c r="E33" s="17"/>
      <c r="F33" s="23">
        <v>0.6</v>
      </c>
      <c r="G33" s="23">
        <v>17</v>
      </c>
      <c r="H33" s="24" t="s">
        <v>61</v>
      </c>
      <c r="I33" s="17">
        <f t="shared" si="8"/>
        <v>0.25165509259259261</v>
      </c>
      <c r="J33" s="17">
        <f t="shared" si="8"/>
        <v>0.60582175925925918</v>
      </c>
      <c r="K33" s="17">
        <f t="shared" si="8"/>
        <v>0.62665509259259256</v>
      </c>
      <c r="L33" s="17"/>
      <c r="M33" s="53"/>
      <c r="O33" s="5">
        <f t="shared" si="2"/>
        <v>34.800000000000004</v>
      </c>
      <c r="P33" s="8">
        <v>1</v>
      </c>
      <c r="Q33" s="20" t="s">
        <v>46</v>
      </c>
      <c r="R33" s="21">
        <f t="shared" si="10"/>
        <v>4.9768518518518521E-4</v>
      </c>
      <c r="S33" s="21">
        <f t="shared" si="10"/>
        <v>6.2500000000000001E-4</v>
      </c>
      <c r="T33" s="1"/>
      <c r="U33" s="22"/>
      <c r="V33" s="1"/>
      <c r="W33" s="1"/>
    </row>
    <row r="34" spans="1:23" ht="13.5" customHeight="1" x14ac:dyDescent="0.25">
      <c r="A34" s="52">
        <f t="shared" si="9"/>
        <v>0.35153935185185187</v>
      </c>
      <c r="B34" s="17">
        <f t="shared" si="9"/>
        <v>0.70570601851851833</v>
      </c>
      <c r="C34" s="17">
        <f t="shared" si="9"/>
        <v>0.71959490740740728</v>
      </c>
      <c r="D34" s="17"/>
      <c r="E34" s="17"/>
      <c r="F34" s="23">
        <v>1.4</v>
      </c>
      <c r="G34" s="23">
        <v>18</v>
      </c>
      <c r="H34" s="24" t="s">
        <v>62</v>
      </c>
      <c r="I34" s="25">
        <v>0.25</v>
      </c>
      <c r="J34" s="25">
        <v>0.60416666666666663</v>
      </c>
      <c r="K34" s="25">
        <v>0.625</v>
      </c>
      <c r="L34" s="17"/>
      <c r="M34" s="53"/>
      <c r="O34" s="5">
        <f t="shared" si="2"/>
        <v>36.200000000000003</v>
      </c>
      <c r="P34" s="8">
        <v>1</v>
      </c>
      <c r="Q34" s="20" t="s">
        <v>46</v>
      </c>
      <c r="R34" s="21">
        <f t="shared" si="10"/>
        <v>1.1574074074074076E-3</v>
      </c>
      <c r="S34" s="21">
        <f t="shared" si="10"/>
        <v>1.4583333333333334E-3</v>
      </c>
      <c r="T34" s="1"/>
      <c r="U34" s="22"/>
      <c r="V34" s="1"/>
      <c r="W34" s="1"/>
    </row>
    <row r="35" spans="1:23" ht="13.5" customHeight="1" x14ac:dyDescent="0.25">
      <c r="A35" s="52"/>
      <c r="B35" s="17"/>
      <c r="C35" s="17"/>
      <c r="D35" s="17"/>
      <c r="E35" s="17"/>
      <c r="F35" s="23"/>
      <c r="G35" s="23"/>
      <c r="H35" s="24"/>
      <c r="I35" s="17"/>
      <c r="J35" s="17"/>
      <c r="K35" s="17"/>
      <c r="L35" s="17"/>
      <c r="M35" s="53"/>
      <c r="R35" s="21"/>
      <c r="S35" s="21"/>
      <c r="T35" s="1"/>
      <c r="U35" s="22"/>
      <c r="V35" s="1"/>
      <c r="W35" s="1"/>
    </row>
    <row r="36" spans="1:23" ht="13.5" customHeight="1" thickBot="1" x14ac:dyDescent="0.25">
      <c r="A36" s="54" t="s">
        <v>63</v>
      </c>
      <c r="B36" s="55" t="s">
        <v>63</v>
      </c>
      <c r="C36" s="55">
        <v>7</v>
      </c>
      <c r="D36" s="56"/>
      <c r="E36" s="56"/>
      <c r="F36" s="55"/>
      <c r="G36" s="55"/>
      <c r="H36" s="57"/>
      <c r="I36" s="56" t="str">
        <f t="shared" ref="I36:K36" si="11">A36</f>
        <v>1=6</v>
      </c>
      <c r="J36" s="56" t="str">
        <f t="shared" si="11"/>
        <v>1=6</v>
      </c>
      <c r="K36" s="55">
        <f t="shared" si="11"/>
        <v>7</v>
      </c>
      <c r="L36" s="56"/>
      <c r="M36" s="58"/>
    </row>
    <row r="37" spans="1:23" ht="13.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23" ht="13.5" customHeight="1" x14ac:dyDescent="0.2">
      <c r="I38" s="5" t="s">
        <v>64</v>
      </c>
    </row>
    <row r="39" spans="1:23" ht="13.5" customHeight="1" x14ac:dyDescent="0.2"/>
    <row r="40" spans="1:23" ht="13.5" customHeight="1" x14ac:dyDescent="0.2"/>
    <row r="41" spans="1:23" ht="13.5" customHeight="1" x14ac:dyDescent="0.2"/>
    <row r="42" spans="1:23" ht="13.5" customHeight="1" x14ac:dyDescent="0.2"/>
    <row r="43" spans="1:23" ht="13.5" customHeight="1" x14ac:dyDescent="0.2"/>
    <row r="44" spans="1:23" ht="13.5" customHeight="1" x14ac:dyDescent="0.2"/>
    <row r="45" spans="1:23" ht="13.5" customHeight="1" x14ac:dyDescent="0.2"/>
    <row r="46" spans="1:23" ht="13.5" customHeight="1" x14ac:dyDescent="0.2"/>
    <row r="47" spans="1:23" ht="13.5" customHeight="1" x14ac:dyDescent="0.2"/>
    <row r="48" spans="1:23" ht="13.5" customHeight="1" x14ac:dyDescent="0.2"/>
    <row r="49" spans="1:28" ht="13.5" customHeight="1" x14ac:dyDescent="0.2"/>
    <row r="50" spans="1:28" ht="13.5" customHeight="1" x14ac:dyDescent="0.2"/>
    <row r="51" spans="1:28" ht="13.5" customHeight="1" x14ac:dyDescent="0.2"/>
    <row r="52" spans="1:28" ht="13.5" customHeight="1" x14ac:dyDescent="0.2"/>
    <row r="53" spans="1:28" ht="13.5" customHeight="1" x14ac:dyDescent="0.2"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3.5" customHeight="1" x14ac:dyDescent="0.2"/>
    <row r="55" spans="1:28" ht="13.5" customHeight="1" x14ac:dyDescent="0.2"/>
    <row r="56" spans="1:28" ht="13.5" customHeight="1" x14ac:dyDescent="0.2"/>
    <row r="57" spans="1:28" ht="13.5" customHeight="1" x14ac:dyDescent="0.2"/>
    <row r="58" spans="1:28" ht="13.5" customHeight="1" x14ac:dyDescent="0.2"/>
    <row r="59" spans="1:28" ht="19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28" ht="12.75" customHeight="1" x14ac:dyDescent="0.2"/>
    <row r="61" spans="1:28" ht="12.75" customHeight="1" x14ac:dyDescent="0.2"/>
    <row r="62" spans="1:28" ht="12.75" customHeight="1" x14ac:dyDescent="0.2"/>
    <row r="63" spans="1:28" ht="12.75" customHeight="1" x14ac:dyDescent="0.25">
      <c r="A63" s="26"/>
      <c r="B63" s="26"/>
      <c r="C63" s="26"/>
      <c r="D63" s="26"/>
      <c r="E63" s="26"/>
      <c r="F63" s="26"/>
      <c r="G63" s="26"/>
      <c r="H63" s="26"/>
    </row>
    <row r="64" spans="1:28" ht="12.75" customHeight="1" x14ac:dyDescent="0.2">
      <c r="B64" s="27"/>
      <c r="C64" s="27"/>
      <c r="D64" s="27"/>
      <c r="E64" s="27"/>
      <c r="F64" s="27"/>
      <c r="G64" s="27"/>
    </row>
    <row r="65" spans="1:10" ht="12.75" customHeight="1" x14ac:dyDescent="0.2">
      <c r="B65" s="27"/>
      <c r="C65" s="27"/>
      <c r="D65" s="27"/>
      <c r="E65" s="27"/>
      <c r="F65" s="27"/>
      <c r="G65" s="27"/>
    </row>
    <row r="66" spans="1:10" ht="12.75" customHeight="1" x14ac:dyDescent="0.2">
      <c r="B66" s="27"/>
      <c r="C66" s="27"/>
      <c r="D66" s="27"/>
      <c r="E66" s="27"/>
      <c r="F66" s="27"/>
    </row>
    <row r="67" spans="1:10" ht="12.75" customHeight="1" x14ac:dyDescent="0.2">
      <c r="B67" s="27"/>
    </row>
    <row r="68" spans="1:10" ht="12.75" customHeight="1" x14ac:dyDescent="0.2">
      <c r="B68" s="27"/>
    </row>
    <row r="69" spans="1:10" ht="12.75" customHeight="1" x14ac:dyDescent="0.2">
      <c r="B69" s="27"/>
    </row>
    <row r="70" spans="1:10" ht="12.75" customHeight="1" x14ac:dyDescent="0.2">
      <c r="B70" s="27"/>
    </row>
    <row r="71" spans="1:10" ht="12.75" customHeight="1" x14ac:dyDescent="0.25">
      <c r="A71" s="26"/>
      <c r="B71" s="26"/>
      <c r="C71" s="26"/>
      <c r="D71" s="26"/>
      <c r="E71" s="26"/>
      <c r="F71" s="26"/>
      <c r="G71" s="26"/>
      <c r="H71" s="26"/>
      <c r="I71" s="26"/>
      <c r="J71" s="26"/>
    </row>
    <row r="72" spans="1:10" ht="12.75" customHeight="1" x14ac:dyDescent="0.25">
      <c r="A72" s="26"/>
    </row>
    <row r="73" spans="1:10" ht="16.5" customHeight="1" x14ac:dyDescent="0.2"/>
    <row r="74" spans="1:10" ht="16.5" customHeight="1" x14ac:dyDescent="0.2"/>
    <row r="75" spans="1:10" ht="16.5" customHeight="1" x14ac:dyDescent="0.2"/>
    <row r="76" spans="1:10" ht="16.5" customHeight="1" x14ac:dyDescent="0.2"/>
    <row r="77" spans="1:10" ht="16.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2023-05-03T09:32:48Z</dcterms:modified>
</cp:coreProperties>
</file>